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135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7" i="1"/>
  <c r="F25"/>
  <c r="B25"/>
  <c r="D25"/>
  <c r="H25"/>
  <c r="B9"/>
  <c r="B11" s="1"/>
  <c r="F9"/>
  <c r="H6"/>
  <c r="H5"/>
  <c r="H4"/>
  <c r="H9" s="1"/>
  <c r="D8"/>
  <c r="D7"/>
  <c r="D6"/>
  <c r="D9" l="1"/>
  <c r="D11" s="1"/>
  <c r="D12" s="1"/>
</calcChain>
</file>

<file path=xl/sharedStrings.xml><?xml version="1.0" encoding="utf-8"?>
<sst xmlns="http://schemas.openxmlformats.org/spreadsheetml/2006/main" count="30" uniqueCount="21">
  <si>
    <t>HT</t>
  </si>
  <si>
    <t>Hệ thống website</t>
  </si>
  <si>
    <t xml:space="preserve">Máy tính để bàn </t>
  </si>
  <si>
    <t>Giương cho ký túc xá</t>
  </si>
  <si>
    <t>Bàn ghế phục vụ giảng dạy</t>
  </si>
  <si>
    <t>Hoàn thành</t>
  </si>
  <si>
    <t>Phòng thực tập đo lường (Module 2)</t>
  </si>
  <si>
    <t>Cổng trường</t>
  </si>
  <si>
    <t>SC cơ sở vật chất</t>
  </si>
  <si>
    <t>Nâng tầng điện điện tử</t>
  </si>
  <si>
    <t>SC cải tạo ký túc xá</t>
  </si>
  <si>
    <t>Mua sắm trang thiết bị</t>
  </si>
  <si>
    <t xml:space="preserve"> % HT</t>
  </si>
  <si>
    <t>KH</t>
  </si>
  <si>
    <t>KẾ HOẠCH MUA SẮM SỬA CHỮA NĂM 2015</t>
  </si>
  <si>
    <t>KẾ HOẠCH MUA SẮM SỬA CHỮA NĂM 2016</t>
  </si>
  <si>
    <t>Phòng lab 40 học viên</t>
  </si>
  <si>
    <t>Máy vi tính</t>
  </si>
  <si>
    <t>Tài sản khác</t>
  </si>
  <si>
    <t>Sửa chữa nhỏ</t>
  </si>
  <si>
    <t>Thiết bị xưởng hàn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</si>
</sst>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3" fontId="2" fillId="0" borderId="0" xfId="0" applyNumberFormat="1" applyFont="1"/>
    <xf numFmtId="0" fontId="2" fillId="0" borderId="0" xfId="0" applyFont="1"/>
    <xf numFmtId="10" fontId="2" fillId="0" borderId="0" xfId="1" applyNumberFormat="1" applyFont="1"/>
    <xf numFmtId="3" fontId="2" fillId="0" borderId="1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A10" workbookViewId="0">
      <selection activeCell="A23" sqref="A23"/>
    </sheetView>
  </sheetViews>
  <sheetFormatPr defaultRowHeight="15.75"/>
  <cols>
    <col min="1" max="1" width="32.42578125" style="2" customWidth="1"/>
    <col min="2" max="2" width="15.42578125" style="1" bestFit="1" customWidth="1"/>
    <col min="3" max="3" width="7.28515625" style="1" customWidth="1"/>
    <col min="4" max="4" width="15.28515625" style="1" customWidth="1"/>
    <col min="5" max="5" width="20.85546875" style="1" customWidth="1"/>
    <col min="6" max="6" width="15.85546875" style="1" customWidth="1"/>
    <col min="7" max="7" width="9.85546875" style="1" customWidth="1"/>
    <col min="8" max="8" width="14.7109375" style="1" customWidth="1"/>
    <col min="9" max="10" width="14.28515625" style="1" customWidth="1"/>
    <col min="11" max="11" width="9.140625" style="1"/>
    <col min="12" max="16384" width="9.140625" style="2"/>
  </cols>
  <sheetData>
    <row r="1" spans="1:11">
      <c r="A1" s="10" t="s">
        <v>14</v>
      </c>
      <c r="B1" s="10"/>
      <c r="C1" s="10"/>
      <c r="D1" s="10"/>
      <c r="E1" s="10"/>
      <c r="F1" s="10"/>
      <c r="G1" s="10"/>
      <c r="H1" s="10"/>
    </row>
    <row r="3" spans="1:11" s="6" customFormat="1" ht="24.75" customHeight="1">
      <c r="A3" s="8" t="s">
        <v>11</v>
      </c>
      <c r="B3" s="9"/>
      <c r="C3" s="9" t="s">
        <v>12</v>
      </c>
      <c r="D3" s="9" t="s">
        <v>5</v>
      </c>
      <c r="E3" s="9" t="s">
        <v>8</v>
      </c>
      <c r="F3" s="9"/>
      <c r="G3" s="9" t="s">
        <v>12</v>
      </c>
      <c r="H3" s="9" t="s">
        <v>5</v>
      </c>
      <c r="I3" s="5"/>
      <c r="J3" s="5"/>
      <c r="K3" s="5"/>
    </row>
    <row r="4" spans="1:11" s="6" customFormat="1" ht="24.75" customHeight="1">
      <c r="A4" s="7" t="s">
        <v>1</v>
      </c>
      <c r="B4" s="4">
        <v>482664500</v>
      </c>
      <c r="C4" s="4">
        <v>100</v>
      </c>
      <c r="D4" s="4">
        <v>482664500</v>
      </c>
      <c r="E4" s="4" t="s">
        <v>7</v>
      </c>
      <c r="F4" s="4">
        <v>453000000</v>
      </c>
      <c r="G4" s="4">
        <v>100</v>
      </c>
      <c r="H4" s="4">
        <f>F4</f>
        <v>453000000</v>
      </c>
      <c r="I4" s="5"/>
      <c r="J4" s="5"/>
      <c r="K4" s="5"/>
    </row>
    <row r="5" spans="1:11" s="6" customFormat="1" ht="24.75" customHeight="1">
      <c r="A5" s="7" t="s">
        <v>2</v>
      </c>
      <c r="B5" s="4">
        <v>1339800000</v>
      </c>
      <c r="C5" s="4">
        <v>100</v>
      </c>
      <c r="D5" s="4">
        <v>1339800000</v>
      </c>
      <c r="E5" s="4" t="s">
        <v>8</v>
      </c>
      <c r="F5" s="4">
        <v>2124253530</v>
      </c>
      <c r="G5" s="4">
        <v>20</v>
      </c>
      <c r="H5" s="4">
        <f>F5*0.2</f>
        <v>424850706</v>
      </c>
      <c r="I5" s="5"/>
      <c r="J5" s="5"/>
      <c r="K5" s="5"/>
    </row>
    <row r="6" spans="1:11" s="6" customFormat="1" ht="24.75" customHeight="1">
      <c r="A6" s="7" t="s">
        <v>3</v>
      </c>
      <c r="B6" s="4">
        <v>474334784</v>
      </c>
      <c r="C6" s="4">
        <v>80</v>
      </c>
      <c r="D6" s="4">
        <f>B6*0.8</f>
        <v>379467827.20000005</v>
      </c>
      <c r="E6" s="4" t="s">
        <v>9</v>
      </c>
      <c r="F6" s="4">
        <v>8960000000</v>
      </c>
      <c r="G6" s="4">
        <v>20</v>
      </c>
      <c r="H6" s="4">
        <f>F6*0.2</f>
        <v>1792000000</v>
      </c>
      <c r="I6" s="5"/>
      <c r="J6" s="5"/>
      <c r="K6" s="5"/>
    </row>
    <row r="7" spans="1:11" s="6" customFormat="1" ht="24.75" customHeight="1">
      <c r="A7" s="7" t="s">
        <v>4</v>
      </c>
      <c r="B7" s="4">
        <v>499400000</v>
      </c>
      <c r="C7" s="4">
        <v>20</v>
      </c>
      <c r="D7" s="4">
        <f>B7*0.2</f>
        <v>99880000</v>
      </c>
      <c r="E7" s="4" t="s">
        <v>10</v>
      </c>
      <c r="F7" s="4">
        <v>461100000</v>
      </c>
      <c r="G7" s="4">
        <v>0</v>
      </c>
      <c r="H7" s="4"/>
      <c r="I7" s="5"/>
      <c r="J7" s="5"/>
      <c r="K7" s="5"/>
    </row>
    <row r="8" spans="1:11" s="6" customFormat="1" ht="24.75" customHeight="1">
      <c r="A8" s="7" t="s">
        <v>6</v>
      </c>
      <c r="B8" s="4">
        <v>3135000000</v>
      </c>
      <c r="C8" s="4">
        <v>30</v>
      </c>
      <c r="D8" s="4">
        <f>B8*0.3</f>
        <v>940500000</v>
      </c>
      <c r="E8" s="4"/>
      <c r="F8" s="4"/>
      <c r="G8" s="4"/>
      <c r="H8" s="4"/>
      <c r="I8" s="5"/>
      <c r="J8" s="5"/>
      <c r="K8" s="5"/>
    </row>
    <row r="9" spans="1:11" s="6" customFormat="1" ht="24.75" customHeight="1">
      <c r="A9" s="7"/>
      <c r="B9" s="4">
        <f t="shared" ref="B9:H9" si="0">SUM(B4:B8)</f>
        <v>5931199284</v>
      </c>
      <c r="C9" s="4"/>
      <c r="D9" s="4">
        <f t="shared" si="0"/>
        <v>3242312327.1999998</v>
      </c>
      <c r="E9" s="4"/>
      <c r="F9" s="4">
        <f t="shared" si="0"/>
        <v>11998353530</v>
      </c>
      <c r="G9" s="4"/>
      <c r="H9" s="4">
        <f t="shared" si="0"/>
        <v>2669850706</v>
      </c>
      <c r="I9" s="5"/>
      <c r="J9" s="5"/>
      <c r="K9" s="5"/>
    </row>
    <row r="10" spans="1:11">
      <c r="B10" s="1" t="s">
        <v>13</v>
      </c>
      <c r="D10" s="1" t="s">
        <v>0</v>
      </c>
    </row>
    <row r="11" spans="1:11">
      <c r="B11" s="1">
        <f>B9+F9</f>
        <v>17929552814</v>
      </c>
      <c r="D11" s="1">
        <f>D9+H9</f>
        <v>5912163033.1999998</v>
      </c>
    </row>
    <row r="12" spans="1:11">
      <c r="D12" s="3">
        <f>D11/B11</f>
        <v>0.32974403179668726</v>
      </c>
      <c r="E12" s="3"/>
    </row>
    <row r="17" spans="1:8">
      <c r="A17" s="10" t="s">
        <v>15</v>
      </c>
      <c r="B17" s="10"/>
      <c r="C17" s="10"/>
      <c r="D17" s="10"/>
      <c r="E17" s="10"/>
      <c r="F17" s="10"/>
      <c r="G17" s="10"/>
      <c r="H17" s="10"/>
    </row>
    <row r="19" spans="1:8">
      <c r="A19" s="8" t="s">
        <v>11</v>
      </c>
      <c r="B19" s="9"/>
      <c r="C19" s="9" t="s">
        <v>12</v>
      </c>
      <c r="D19" s="9" t="s">
        <v>5</v>
      </c>
      <c r="E19" s="9" t="s">
        <v>8</v>
      </c>
      <c r="F19" s="9"/>
      <c r="G19" s="9" t="s">
        <v>12</v>
      </c>
      <c r="H19" s="9" t="s">
        <v>5</v>
      </c>
    </row>
    <row r="20" spans="1:8">
      <c r="A20" s="7" t="s">
        <v>16</v>
      </c>
      <c r="B20" s="4">
        <v>456000000</v>
      </c>
      <c r="C20" s="4"/>
      <c r="D20" s="4"/>
      <c r="E20" s="4" t="s">
        <v>19</v>
      </c>
      <c r="F20" s="4">
        <v>4450323000</v>
      </c>
      <c r="G20" s="4"/>
      <c r="H20" s="4"/>
    </row>
    <row r="21" spans="1:8">
      <c r="A21" s="7" t="s">
        <v>20</v>
      </c>
      <c r="B21" s="4">
        <v>1600000000</v>
      </c>
      <c r="C21" s="4"/>
      <c r="D21" s="4"/>
      <c r="E21" s="4"/>
      <c r="F21" s="4"/>
      <c r="G21" s="4"/>
      <c r="H21" s="4"/>
    </row>
    <row r="22" spans="1:8">
      <c r="A22" s="7" t="s">
        <v>17</v>
      </c>
      <c r="B22" s="4">
        <v>272500</v>
      </c>
      <c r="C22" s="4"/>
      <c r="D22" s="4"/>
      <c r="E22" s="4"/>
      <c r="F22" s="4"/>
      <c r="G22" s="4"/>
      <c r="H22" s="4"/>
    </row>
    <row r="23" spans="1:8">
      <c r="A23" s="7" t="s">
        <v>18</v>
      </c>
      <c r="B23" s="4">
        <v>3733900000</v>
      </c>
      <c r="C23" s="4"/>
      <c r="D23" s="4"/>
      <c r="E23" s="4"/>
      <c r="F23" s="4"/>
      <c r="G23" s="4"/>
      <c r="H23" s="4"/>
    </row>
    <row r="24" spans="1:8">
      <c r="A24" s="7"/>
      <c r="B24" s="4"/>
      <c r="C24" s="4"/>
      <c r="D24" s="4"/>
      <c r="E24" s="4"/>
      <c r="F24" s="4"/>
      <c r="G24" s="4"/>
      <c r="H24" s="4"/>
    </row>
    <row r="25" spans="1:8">
      <c r="A25" s="7"/>
      <c r="B25" s="4">
        <f t="shared" ref="B25" si="1">SUM(B20:B24)</f>
        <v>5790172500</v>
      </c>
      <c r="C25" s="4"/>
      <c r="D25" s="4">
        <f t="shared" ref="D25" si="2">SUM(D20:D24)</f>
        <v>0</v>
      </c>
      <c r="E25" s="4"/>
      <c r="F25" s="4">
        <f t="shared" ref="F25" si="3">SUM(F20:F24)</f>
        <v>4450323000</v>
      </c>
      <c r="G25" s="4"/>
      <c r="H25" s="4">
        <f t="shared" ref="H25" si="4">SUM(H20:H24)</f>
        <v>0</v>
      </c>
    </row>
    <row r="27" spans="1:8">
      <c r="B27" s="1">
        <f>B25+F25</f>
        <v>10240495500</v>
      </c>
    </row>
  </sheetData>
  <mergeCells count="2">
    <mergeCell ref="A1:H1"/>
    <mergeCell ref="A17:H17"/>
  </mergeCells>
  <printOptions horizontalCentered="1"/>
  <pageMargins left="0.2" right="0.2" top="0.47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2015-10-13T04:28:29Z</cp:lastPrinted>
  <dcterms:created xsi:type="dcterms:W3CDTF">2015-10-13T02:53:06Z</dcterms:created>
  <dcterms:modified xsi:type="dcterms:W3CDTF">2015-10-13T07:57:36Z</dcterms:modified>
</cp:coreProperties>
</file>